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26" yWindow="65426" windowWidth="19420" windowHeight="1030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<sst xmlns="http://schemas.openxmlformats.org/spreadsheetml/2006/main" count="66" uniqueCount="43">
  <si>
    <t>VAT Included</t>
  </si>
  <si>
    <t xml:space="preserve"> </t>
  </si>
  <si>
    <t>Total</t>
  </si>
  <si>
    <t>Start Balance</t>
  </si>
  <si>
    <t>Income</t>
  </si>
  <si>
    <t>Grant NHDC</t>
  </si>
  <si>
    <t>Locality Grant</t>
  </si>
  <si>
    <t>Bank Interest</t>
  </si>
  <si>
    <t>Precept</t>
  </si>
  <si>
    <t>VAT Refund</t>
  </si>
  <si>
    <t>Refund</t>
  </si>
  <si>
    <t>Lunch Club</t>
  </si>
  <si>
    <t>Conservators</t>
  </si>
  <si>
    <t>Expenditure</t>
  </si>
  <si>
    <t>Training</t>
  </si>
  <si>
    <t>Clerk Salary</t>
  </si>
  <si>
    <t>Room Hire</t>
  </si>
  <si>
    <t>Audit</t>
  </si>
  <si>
    <t>Grass Cutting</t>
  </si>
  <si>
    <t>Annual Parish Meeting</t>
  </si>
  <si>
    <t>Play Park Inspections</t>
  </si>
  <si>
    <t>RoSPA</t>
  </si>
  <si>
    <t xml:space="preserve">Election Reserve </t>
  </si>
  <si>
    <t>Subscriptions</t>
  </si>
  <si>
    <t>End Balance</t>
  </si>
  <si>
    <t>Statement 28 March 2023</t>
  </si>
  <si>
    <t>Therfield Parish Council 2023 - 2024. Account 00872067</t>
  </si>
  <si>
    <t>Monthly Totals 1st April 2023 - 31st March 2024</t>
  </si>
  <si>
    <t>Donation</t>
  </si>
  <si>
    <t>Statement 26 Jan 2024</t>
  </si>
  <si>
    <t>Therfield Parish Council 2023 - 2024. Account 90328863</t>
  </si>
  <si>
    <t>Service and setting Village Clock</t>
  </si>
  <si>
    <t>Servicing of Dog Bins</t>
  </si>
  <si>
    <t xml:space="preserve">S137 Monies </t>
  </si>
  <si>
    <t>Village Newsletter</t>
  </si>
  <si>
    <t>Community Projects</t>
  </si>
  <si>
    <t>General Costs Stationery etc…</t>
  </si>
  <si>
    <t>General Maintainance</t>
  </si>
  <si>
    <t>Caital Expenditure</t>
  </si>
  <si>
    <t>Web Site Hosting and Management</t>
  </si>
  <si>
    <t>Contingency/Legal</t>
  </si>
  <si>
    <t>Annual Insurance</t>
  </si>
  <si>
    <t>Defibrillator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</si>
</sst>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Protection="0">
      <alignment/>
    </xf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4" fontId="3" fillId="0" borderId="0" xfId="16" applyFont="1" applyAlignment="1">
      <alignment/>
    </xf>
    <xf numFmtId="2" fontId="2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44" fontId="3" fillId="0" borderId="2" xfId="16" applyFont="1" applyBorder="1" applyAlignment="1">
      <alignment/>
    </xf>
    <xf numFmtId="6" fontId="3" fillId="0" borderId="0" xfId="0" applyNumberFormat="1" applyFont="1" applyAlignment="1">
      <alignment/>
    </xf>
    <xf numFmtId="44" fontId="2" fillId="0" borderId="0" xfId="16" applyFont="1" applyAlignment="1">
      <alignment/>
    </xf>
    <xf numFmtId="4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6BF2-E353-4842-8013-2DE6A0BABA72}">
  <sheetPr>
    <pageSetUpPr fitToPage="1"/>
  </sheetPr>
  <dimension ref="A1:N85"/>
  <sheetViews>
    <sheetView tabSelected="1" zoomScale="85" zoomScaleNormal="85" workbookViewId="0" topLeftCell="A48">
      <pane xSplit="1" topLeftCell="B1" activePane="topRight" state="frozen"/>
      <selection pane="topRight" activeCell="D64" sqref="D64"/>
    </sheetView>
  </sheetViews>
  <sheetFormatPr defaultColWidth="9.00390625" defaultRowHeight="15"/>
  <cols>
    <col min="1" max="1" width="33.7109375" style="3" customWidth="1"/>
    <col min="2" max="2" width="20.421875" style="3" customWidth="1"/>
    <col min="3" max="3" width="10.421875" style="3" customWidth="1"/>
    <col min="4" max="4" width="11.57421875" style="3" customWidth="1"/>
    <col min="5" max="5" width="10.28125" style="3" bestFit="1" customWidth="1"/>
    <col min="6" max="6" width="10.8515625" style="3" customWidth="1"/>
    <col min="7" max="7" width="11.00390625" style="3" customWidth="1"/>
    <col min="8" max="8" width="9.00390625" style="3" customWidth="1"/>
    <col min="9" max="9" width="10.8515625" style="3" customWidth="1"/>
    <col min="10" max="12" width="9.00390625" style="3" customWidth="1"/>
    <col min="13" max="13" width="11.140625" style="3" customWidth="1"/>
    <col min="14" max="14" width="12.00390625" style="3" customWidth="1"/>
    <col min="15" max="16384" width="9.00390625" style="3" customWidth="1"/>
  </cols>
  <sheetData>
    <row r="1" spans="1:14" ht="17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>
      <c r="A3" s="2" t="s">
        <v>0</v>
      </c>
      <c r="B3" s="2"/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/>
      <c r="I3" s="2"/>
      <c r="J3" s="2"/>
      <c r="K3" s="2"/>
      <c r="L3" s="2"/>
      <c r="M3" s="2"/>
      <c r="N3" s="2"/>
    </row>
    <row r="4" spans="1:14" ht="16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7">
      <c r="A5" s="2"/>
      <c r="B5" s="4">
        <v>45017</v>
      </c>
      <c r="C5" s="4">
        <v>45047</v>
      </c>
      <c r="D5" s="4">
        <v>45078</v>
      </c>
      <c r="E5" s="4">
        <v>45108</v>
      </c>
      <c r="F5" s="4">
        <v>45139</v>
      </c>
      <c r="G5" s="4">
        <v>45170</v>
      </c>
      <c r="H5" s="4">
        <v>45200</v>
      </c>
      <c r="I5" s="4">
        <v>45231</v>
      </c>
      <c r="J5" s="4">
        <v>45261</v>
      </c>
      <c r="K5" s="4">
        <v>45292</v>
      </c>
      <c r="L5" s="4">
        <v>45323</v>
      </c>
      <c r="M5" s="4">
        <v>45352</v>
      </c>
      <c r="N5" s="5" t="s">
        <v>2</v>
      </c>
    </row>
    <row r="6" spans="1:14" ht="17">
      <c r="A6" s="1" t="s">
        <v>3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">
        <v>1844.79</v>
      </c>
    </row>
    <row r="7" spans="1:14" ht="17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</row>
    <row r="8" spans="1:14" ht="17">
      <c r="A8" s="1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7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7">
      <c r="A10" s="1" t="s">
        <v>5</v>
      </c>
      <c r="B10" s="7"/>
      <c r="C10" s="2"/>
      <c r="D10" s="2"/>
      <c r="E10" s="7"/>
      <c r="F10" s="2"/>
      <c r="G10" s="2"/>
      <c r="H10" s="2"/>
      <c r="I10" s="2"/>
      <c r="J10" s="2"/>
      <c r="K10" s="2"/>
      <c r="L10" s="2"/>
      <c r="M10" s="2"/>
      <c r="N10" s="7">
        <f aca="true" t="shared" si="0" ref="N10:N18">SUM(B10:M10)</f>
        <v>0</v>
      </c>
    </row>
    <row r="11" spans="1:14" ht="17">
      <c r="A11" s="1" t="s">
        <v>6</v>
      </c>
      <c r="B11" s="7"/>
      <c r="C11" s="2"/>
      <c r="D11" s="2"/>
      <c r="E11" s="7"/>
      <c r="F11" s="2"/>
      <c r="G11" s="2"/>
      <c r="H11" s="2"/>
      <c r="I11" s="2"/>
      <c r="J11" s="2"/>
      <c r="K11" s="2"/>
      <c r="L11" s="2"/>
      <c r="M11" s="2"/>
      <c r="N11" s="7">
        <f t="shared" si="0"/>
        <v>0</v>
      </c>
    </row>
    <row r="12" spans="1:14" ht="17">
      <c r="A12" s="1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7">
        <f t="shared" si="0"/>
        <v>0</v>
      </c>
    </row>
    <row r="13" spans="1:14" ht="17">
      <c r="A13" s="1" t="s">
        <v>8</v>
      </c>
      <c r="B13" s="7">
        <v>3239.15</v>
      </c>
      <c r="C13" s="2"/>
      <c r="D13" s="2"/>
      <c r="E13" s="2"/>
      <c r="F13" s="2"/>
      <c r="G13" s="7">
        <v>3239.15</v>
      </c>
      <c r="H13" s="2"/>
      <c r="I13" s="2"/>
      <c r="J13" s="2"/>
      <c r="K13" s="2"/>
      <c r="L13" s="2"/>
      <c r="M13" s="2"/>
      <c r="N13" s="7">
        <f t="shared" si="0"/>
        <v>6478.3</v>
      </c>
    </row>
    <row r="14" spans="1:14" ht="17">
      <c r="A14" s="1" t="s">
        <v>9</v>
      </c>
      <c r="B14" s="2"/>
      <c r="C14" s="2"/>
      <c r="D14" s="2"/>
      <c r="E14" s="2">
        <v>3107.95</v>
      </c>
      <c r="F14" s="2"/>
      <c r="G14" s="2"/>
      <c r="H14" s="2"/>
      <c r="I14" s="2"/>
      <c r="J14" s="2"/>
      <c r="K14" s="2"/>
      <c r="L14" s="2"/>
      <c r="M14" s="2"/>
      <c r="N14" s="7">
        <f t="shared" si="0"/>
        <v>3107.95</v>
      </c>
    </row>
    <row r="15" spans="1:14" ht="17">
      <c r="A15" s="1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7">
        <f t="shared" si="0"/>
        <v>0</v>
      </c>
    </row>
    <row r="16" spans="1:14" ht="17">
      <c r="A16" s="1" t="s">
        <v>11</v>
      </c>
      <c r="B16" s="2"/>
      <c r="C16" s="2"/>
      <c r="D16" s="2"/>
      <c r="E16" s="2"/>
      <c r="F16" s="2">
        <v>600</v>
      </c>
      <c r="G16" s="2"/>
      <c r="H16" s="2"/>
      <c r="I16" s="2"/>
      <c r="J16" s="2"/>
      <c r="K16" s="2">
        <v>300</v>
      </c>
      <c r="L16" s="2"/>
      <c r="M16" s="2"/>
      <c r="N16" s="7">
        <f t="shared" si="0"/>
        <v>900</v>
      </c>
    </row>
    <row r="17" spans="1:14" ht="17">
      <c r="A17" s="1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7">
        <f t="shared" si="0"/>
        <v>0</v>
      </c>
    </row>
    <row r="18" spans="1:14" ht="17">
      <c r="A18" s="1" t="s">
        <v>28</v>
      </c>
      <c r="B18" s="2"/>
      <c r="C18" s="2"/>
      <c r="D18" s="2">
        <v>733.83</v>
      </c>
      <c r="E18" s="2"/>
      <c r="F18" s="2"/>
      <c r="G18" s="2"/>
      <c r="H18" s="2"/>
      <c r="I18" s="2"/>
      <c r="J18" s="2"/>
      <c r="K18" s="2"/>
      <c r="L18" s="2"/>
      <c r="M18" s="2"/>
      <c r="N18" s="7">
        <f t="shared" si="0"/>
        <v>733.83</v>
      </c>
    </row>
    <row r="19" spans="1:14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7"/>
    </row>
    <row r="20" spans="1:14" ht="17">
      <c r="A20" s="8"/>
      <c r="B20" s="9">
        <f>SUM(B10:B18)</f>
        <v>3239.15</v>
      </c>
      <c r="C20" s="9">
        <f aca="true" t="shared" si="1" ref="C20:M20">SUM(C10:C18)</f>
        <v>0</v>
      </c>
      <c r="D20" s="9">
        <f t="shared" si="1"/>
        <v>733.83</v>
      </c>
      <c r="E20" s="9">
        <f t="shared" si="1"/>
        <v>3107.95</v>
      </c>
      <c r="F20" s="9">
        <f t="shared" si="1"/>
        <v>600</v>
      </c>
      <c r="G20" s="9">
        <f t="shared" si="1"/>
        <v>3239.15</v>
      </c>
      <c r="H20" s="9">
        <f t="shared" si="1"/>
        <v>0</v>
      </c>
      <c r="I20" s="9">
        <f t="shared" si="1"/>
        <v>0</v>
      </c>
      <c r="J20" s="9">
        <f t="shared" si="1"/>
        <v>0</v>
      </c>
      <c r="K20" s="9">
        <f t="shared" si="1"/>
        <v>300</v>
      </c>
      <c r="L20" s="9">
        <f t="shared" si="1"/>
        <v>0</v>
      </c>
      <c r="M20" s="9">
        <f t="shared" si="1"/>
        <v>0</v>
      </c>
      <c r="N20" s="9">
        <f>SUM(N10:N18)</f>
        <v>11220.08</v>
      </c>
    </row>
    <row r="21" spans="1:14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7">
      <c r="A22" s="1" t="s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7"/>
    </row>
    <row r="23" spans="1:14" ht="17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7"/>
    </row>
    <row r="24" spans="1:14" ht="16.5">
      <c r="A24" s="2" t="s">
        <v>23</v>
      </c>
      <c r="B24" s="2"/>
      <c r="C24" s="2"/>
      <c r="D24" s="10">
        <v>320.83</v>
      </c>
      <c r="E24" s="10"/>
      <c r="F24" s="10"/>
      <c r="G24" s="10"/>
      <c r="H24" s="10"/>
      <c r="I24" s="10"/>
      <c r="J24" s="10"/>
      <c r="K24" s="10"/>
      <c r="L24" s="10"/>
      <c r="M24" s="10"/>
      <c r="N24" s="7">
        <f aca="true" t="shared" si="2" ref="N24:N30">SUM(B24:M24)</f>
        <v>320.83</v>
      </c>
    </row>
    <row r="25" spans="1:14" ht="16.5">
      <c r="A25" s="2" t="s">
        <v>41</v>
      </c>
      <c r="B25" s="10"/>
      <c r="C25" s="10">
        <v>291.32</v>
      </c>
      <c r="E25" s="10"/>
      <c r="F25" s="10"/>
      <c r="G25" s="10"/>
      <c r="H25" s="10"/>
      <c r="I25" s="10"/>
      <c r="J25" s="10"/>
      <c r="K25" s="10"/>
      <c r="L25" s="10"/>
      <c r="M25" s="10"/>
      <c r="N25" s="7">
        <f t="shared" si="2"/>
        <v>291.32</v>
      </c>
    </row>
    <row r="26" spans="1:14" ht="16.5">
      <c r="A26" s="2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7">
        <f t="shared" si="2"/>
        <v>0</v>
      </c>
    </row>
    <row r="27" spans="1:14" ht="16.5">
      <c r="A27" s="2" t="s">
        <v>11</v>
      </c>
      <c r="B27" s="10">
        <v>162.75</v>
      </c>
      <c r="C27" s="10"/>
      <c r="D27" s="10"/>
      <c r="E27" s="10">
        <v>138.72</v>
      </c>
      <c r="F27" s="10">
        <v>173.4</v>
      </c>
      <c r="G27" s="10"/>
      <c r="H27" s="10"/>
      <c r="I27" s="10"/>
      <c r="J27" s="10"/>
      <c r="K27" s="10">
        <v>204</v>
      </c>
      <c r="L27" s="10"/>
      <c r="M27" s="10"/>
      <c r="N27" s="7">
        <f t="shared" si="2"/>
        <v>678.87</v>
      </c>
    </row>
    <row r="28" spans="1:14" ht="16.5">
      <c r="A28" s="2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>
        <v>129.7</v>
      </c>
      <c r="L28" s="10"/>
      <c r="M28" s="10"/>
      <c r="N28" s="7">
        <f t="shared" si="2"/>
        <v>129.7</v>
      </c>
    </row>
    <row r="29" spans="1:14" ht="16.5">
      <c r="A29" s="2" t="s">
        <v>17</v>
      </c>
      <c r="B29" s="10"/>
      <c r="C29" s="10"/>
      <c r="D29" s="10"/>
      <c r="E29" s="10"/>
      <c r="F29" s="10">
        <v>220</v>
      </c>
      <c r="G29" s="10"/>
      <c r="H29" s="10"/>
      <c r="I29" s="10"/>
      <c r="J29" s="10"/>
      <c r="K29" s="10"/>
      <c r="L29" s="10"/>
      <c r="M29" s="10"/>
      <c r="N29" s="7">
        <f t="shared" si="2"/>
        <v>220</v>
      </c>
    </row>
    <row r="30" spans="1:14" ht="16.5">
      <c r="A30" s="2" t="s">
        <v>15</v>
      </c>
      <c r="B30" s="10"/>
      <c r="C30" s="10">
        <v>414.05</v>
      </c>
      <c r="D30" s="10"/>
      <c r="E30" s="10">
        <v>366.67</v>
      </c>
      <c r="F30" s="10"/>
      <c r="G30" s="10">
        <v>366.67</v>
      </c>
      <c r="H30" s="10"/>
      <c r="I30" s="10">
        <v>566.56</v>
      </c>
      <c r="J30" s="10"/>
      <c r="K30" s="10">
        <v>410.88</v>
      </c>
      <c r="L30" s="10"/>
      <c r="M30" s="10"/>
      <c r="N30" s="7">
        <f t="shared" si="2"/>
        <v>2124.83</v>
      </c>
    </row>
    <row r="31" spans="1:14" ht="16.5">
      <c r="A31" s="2" t="s">
        <v>18</v>
      </c>
      <c r="B31" s="10"/>
      <c r="C31" s="10"/>
      <c r="D31" s="10"/>
      <c r="E31" s="10">
        <v>378</v>
      </c>
      <c r="F31" s="10"/>
      <c r="G31" s="10">
        <v>442.26</v>
      </c>
      <c r="H31" s="10"/>
      <c r="I31" s="10">
        <v>967.68</v>
      </c>
      <c r="J31" s="10"/>
      <c r="K31" s="10"/>
      <c r="L31" s="10">
        <v>442.26</v>
      </c>
      <c r="M31" s="10"/>
      <c r="N31" s="7">
        <f aca="true" t="shared" si="3" ref="N31:N48">SUM(B31:M31)</f>
        <v>2230.2</v>
      </c>
    </row>
    <row r="32" spans="1:14" ht="16.5">
      <c r="A32" s="2" t="s">
        <v>19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7">
        <f t="shared" si="3"/>
        <v>0</v>
      </c>
    </row>
    <row r="33" spans="1:14" ht="16.5">
      <c r="A33" s="2" t="s">
        <v>32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7">
        <f t="shared" si="3"/>
        <v>0</v>
      </c>
    </row>
    <row r="34" spans="1:14" ht="16.5">
      <c r="A34" s="2" t="s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7">
        <f t="shared" si="3"/>
        <v>0</v>
      </c>
    </row>
    <row r="35" spans="1:14" ht="16.5">
      <c r="A35" s="2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7">
        <f t="shared" si="3"/>
        <v>0</v>
      </c>
    </row>
    <row r="36" spans="1:14" ht="16.5">
      <c r="A36" s="2" t="s">
        <v>19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7">
        <f t="shared" si="3"/>
        <v>0</v>
      </c>
    </row>
    <row r="37" spans="1:14" ht="16.5">
      <c r="A37" s="2" t="s">
        <v>35</v>
      </c>
      <c r="B37" s="10"/>
      <c r="C37" s="10"/>
      <c r="D37" s="10">
        <v>76.5</v>
      </c>
      <c r="E37" s="10">
        <v>28.19</v>
      </c>
      <c r="F37" s="10">
        <v>50</v>
      </c>
      <c r="G37" s="10"/>
      <c r="H37" s="10"/>
      <c r="I37" s="10"/>
      <c r="J37" s="10"/>
      <c r="K37" s="10"/>
      <c r="L37" s="10"/>
      <c r="M37" s="10"/>
      <c r="N37" s="7">
        <f t="shared" si="3"/>
        <v>154.69</v>
      </c>
    </row>
    <row r="38" spans="1:14" ht="16.5">
      <c r="A38" s="2" t="s">
        <v>36</v>
      </c>
      <c r="B38" s="10"/>
      <c r="C38" s="10"/>
      <c r="D38" s="10"/>
      <c r="E38" s="10"/>
      <c r="F38" s="10">
        <v>28</v>
      </c>
      <c r="G38" s="10"/>
      <c r="H38" s="10">
        <v>68.2</v>
      </c>
      <c r="I38" s="10"/>
      <c r="J38" s="10"/>
      <c r="K38" s="10"/>
      <c r="L38" s="10"/>
      <c r="M38" s="10"/>
      <c r="N38" s="7">
        <f t="shared" si="3"/>
        <v>96.2</v>
      </c>
    </row>
    <row r="39" spans="1:14" ht="16.5">
      <c r="A39" s="2" t="s">
        <v>37</v>
      </c>
      <c r="B39" s="10"/>
      <c r="C39" s="10"/>
      <c r="D39" s="10"/>
      <c r="E39" s="10"/>
      <c r="F39" s="10"/>
      <c r="G39" s="10"/>
      <c r="H39" s="10"/>
      <c r="I39" s="10"/>
      <c r="J39" s="10">
        <v>77</v>
      </c>
      <c r="K39" s="2"/>
      <c r="L39" s="10"/>
      <c r="M39" s="10"/>
      <c r="N39" s="7">
        <f t="shared" si="3"/>
        <v>77</v>
      </c>
    </row>
    <row r="40" spans="1:14" ht="16.5">
      <c r="A40" s="2" t="s">
        <v>38</v>
      </c>
      <c r="B40" s="10"/>
      <c r="C40" s="10">
        <v>1810.41</v>
      </c>
      <c r="D40" s="10"/>
      <c r="E40" s="10">
        <v>136.67</v>
      </c>
      <c r="F40" s="10"/>
      <c r="G40" s="10"/>
      <c r="H40" s="10" t="s">
        <v>1</v>
      </c>
      <c r="I40" s="10"/>
      <c r="J40" s="10"/>
      <c r="K40" s="2"/>
      <c r="L40" s="10"/>
      <c r="M40" s="10"/>
      <c r="N40" s="7">
        <f t="shared" si="3"/>
        <v>1947.0800000000002</v>
      </c>
    </row>
    <row r="41" spans="1:14" ht="16.5">
      <c r="A41" s="2" t="s">
        <v>39</v>
      </c>
      <c r="B41" s="10"/>
      <c r="C41" s="10"/>
      <c r="D41" s="10"/>
      <c r="E41" s="10"/>
      <c r="F41" s="10"/>
      <c r="G41" s="10"/>
      <c r="H41" s="10"/>
      <c r="I41" s="10">
        <v>110.98</v>
      </c>
      <c r="J41" s="10"/>
      <c r="K41" s="10"/>
      <c r="L41" s="10"/>
      <c r="M41" s="10"/>
      <c r="N41" s="7">
        <f t="shared" si="3"/>
        <v>110.98</v>
      </c>
    </row>
    <row r="42" spans="1:14" ht="16.5">
      <c r="A42" s="2" t="s">
        <v>42</v>
      </c>
      <c r="B42" s="10"/>
      <c r="C42" s="10"/>
      <c r="D42" s="10"/>
      <c r="E42" s="10"/>
      <c r="F42" s="10"/>
      <c r="G42" s="10"/>
      <c r="H42" s="10">
        <v>168.4</v>
      </c>
      <c r="I42" s="10"/>
      <c r="J42" s="10"/>
      <c r="K42" s="2"/>
      <c r="L42" s="10"/>
      <c r="M42" s="10"/>
      <c r="N42" s="7">
        <f t="shared" si="3"/>
        <v>168.4</v>
      </c>
    </row>
    <row r="43" spans="1:14" ht="16.5">
      <c r="A43" s="2" t="s">
        <v>20</v>
      </c>
      <c r="B43" s="10"/>
      <c r="C43" s="10"/>
      <c r="D43" s="10"/>
      <c r="E43" s="10"/>
      <c r="F43" s="10"/>
      <c r="G43" s="10"/>
      <c r="H43" s="10"/>
      <c r="I43" s="10">
        <v>200</v>
      </c>
      <c r="J43" s="10"/>
      <c r="K43" s="10"/>
      <c r="L43" s="10"/>
      <c r="M43" s="10"/>
      <c r="N43" s="7">
        <f t="shared" si="3"/>
        <v>200</v>
      </c>
    </row>
    <row r="44" spans="1:14" ht="16.5">
      <c r="A44" s="2" t="s">
        <v>21</v>
      </c>
      <c r="B44" s="2"/>
      <c r="C44" s="2"/>
      <c r="D44" s="2"/>
      <c r="E44" s="2">
        <v>102.6</v>
      </c>
      <c r="F44" s="2"/>
      <c r="G44" s="2"/>
      <c r="H44" s="2"/>
      <c r="I44" s="2"/>
      <c r="J44" s="2"/>
      <c r="K44" s="2"/>
      <c r="L44" s="2"/>
      <c r="M44" s="2"/>
      <c r="N44" s="7">
        <f t="shared" si="3"/>
        <v>102.6</v>
      </c>
    </row>
    <row r="45" spans="1:14" ht="16.5">
      <c r="A45" s="2" t="s">
        <v>22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7">
        <f t="shared" si="3"/>
        <v>0</v>
      </c>
    </row>
    <row r="46" spans="1:14" ht="16.5">
      <c r="A46" s="2" t="s">
        <v>40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7">
        <f t="shared" si="3"/>
        <v>0</v>
      </c>
    </row>
    <row r="47" spans="1:14" ht="16.5">
      <c r="A47" s="2" t="s">
        <v>14</v>
      </c>
      <c r="B47" s="10"/>
      <c r="C47" s="10"/>
      <c r="D47" s="10"/>
      <c r="E47" s="10"/>
      <c r="F47" s="10">
        <v>30</v>
      </c>
      <c r="G47" s="10"/>
      <c r="H47" s="10"/>
      <c r="I47" s="10"/>
      <c r="J47" s="10"/>
      <c r="K47" s="10"/>
      <c r="L47" s="10"/>
      <c r="M47" s="10"/>
      <c r="N47" s="7">
        <f t="shared" si="3"/>
        <v>30</v>
      </c>
    </row>
    <row r="48" ht="16.5">
      <c r="N48" s="7">
        <f t="shared" si="3"/>
        <v>0</v>
      </c>
    </row>
    <row r="50" spans="1:14" ht="16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7"/>
    </row>
    <row r="51" spans="1:14" ht="17">
      <c r="A51" s="8"/>
      <c r="B51" s="9">
        <f aca="true" t="shared" si="4" ref="B51:M51">SUM(B24:B46)</f>
        <v>162.75</v>
      </c>
      <c r="C51" s="9">
        <f t="shared" si="4"/>
        <v>2515.78</v>
      </c>
      <c r="D51" s="9">
        <f t="shared" si="4"/>
        <v>397.33</v>
      </c>
      <c r="E51" s="9">
        <f t="shared" si="4"/>
        <v>1150.85</v>
      </c>
      <c r="F51" s="9">
        <f t="shared" si="4"/>
        <v>471.4</v>
      </c>
      <c r="G51" s="9">
        <f t="shared" si="4"/>
        <v>808.9300000000001</v>
      </c>
      <c r="H51" s="9">
        <f t="shared" si="4"/>
        <v>236.60000000000002</v>
      </c>
      <c r="I51" s="9">
        <f t="shared" si="4"/>
        <v>1845.2199999999998</v>
      </c>
      <c r="J51" s="9">
        <f t="shared" si="4"/>
        <v>77</v>
      </c>
      <c r="K51" s="9">
        <f t="shared" si="4"/>
        <v>744.5799999999999</v>
      </c>
      <c r="L51" s="9">
        <f t="shared" si="4"/>
        <v>442.26</v>
      </c>
      <c r="M51" s="9">
        <f t="shared" si="4"/>
        <v>0</v>
      </c>
      <c r="N51" s="11">
        <f>SUM(N24:N47)</f>
        <v>8882.699999999999</v>
      </c>
    </row>
    <row r="52" spans="1:14" ht="16.5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7"/>
    </row>
    <row r="53" spans="1:14" ht="16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6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6.5">
      <c r="A55" s="2" t="s">
        <v>4</v>
      </c>
      <c r="B55" s="7">
        <f aca="true" t="shared" si="5" ref="B55:M55">SUM(B20)</f>
        <v>3239.15</v>
      </c>
      <c r="C55" s="7">
        <f t="shared" si="5"/>
        <v>0</v>
      </c>
      <c r="D55" s="7">
        <f t="shared" si="5"/>
        <v>733.83</v>
      </c>
      <c r="E55" s="7">
        <f t="shared" si="5"/>
        <v>3107.95</v>
      </c>
      <c r="F55" s="7">
        <f t="shared" si="5"/>
        <v>600</v>
      </c>
      <c r="G55" s="7">
        <f t="shared" si="5"/>
        <v>3239.15</v>
      </c>
      <c r="H55" s="7">
        <f t="shared" si="5"/>
        <v>0</v>
      </c>
      <c r="I55" s="7">
        <f t="shared" si="5"/>
        <v>0</v>
      </c>
      <c r="J55" s="7">
        <f t="shared" si="5"/>
        <v>0</v>
      </c>
      <c r="K55" s="7">
        <f t="shared" si="5"/>
        <v>300</v>
      </c>
      <c r="L55" s="7">
        <f t="shared" si="5"/>
        <v>0</v>
      </c>
      <c r="M55" s="7">
        <f t="shared" si="5"/>
        <v>0</v>
      </c>
      <c r="N55" s="7">
        <f>SUM(B55:M55)</f>
        <v>11220.08</v>
      </c>
    </row>
    <row r="56" spans="1:14" ht="16.5">
      <c r="A56" s="2" t="s">
        <v>13</v>
      </c>
      <c r="B56" s="10">
        <f>SUM(B51)</f>
        <v>162.75</v>
      </c>
      <c r="C56" s="10">
        <f>SUM(C51)</f>
        <v>2515.78</v>
      </c>
      <c r="D56" s="10">
        <f aca="true" t="shared" si="6" ref="D56:M56">SUM(D51)</f>
        <v>397.33</v>
      </c>
      <c r="E56" s="10">
        <f t="shared" si="6"/>
        <v>1150.85</v>
      </c>
      <c r="F56" s="10">
        <f t="shared" si="6"/>
        <v>471.4</v>
      </c>
      <c r="G56" s="10">
        <f t="shared" si="6"/>
        <v>808.9300000000001</v>
      </c>
      <c r="H56" s="10">
        <f t="shared" si="6"/>
        <v>236.60000000000002</v>
      </c>
      <c r="I56" s="10">
        <f t="shared" si="6"/>
        <v>1845.2199999999998</v>
      </c>
      <c r="J56" s="10">
        <f t="shared" si="6"/>
        <v>77</v>
      </c>
      <c r="K56" s="10">
        <f t="shared" si="6"/>
        <v>744.5799999999999</v>
      </c>
      <c r="L56" s="10">
        <f t="shared" si="6"/>
        <v>442.26</v>
      </c>
      <c r="M56" s="10">
        <f t="shared" si="6"/>
        <v>0</v>
      </c>
      <c r="N56" s="7">
        <f>SUM(B56:M56)</f>
        <v>8852.7</v>
      </c>
    </row>
    <row r="57" spans="1:14" ht="16.5">
      <c r="A57" s="2" t="s">
        <v>24</v>
      </c>
      <c r="B57" s="7">
        <f aca="true" t="shared" si="7" ref="B57:M57">SUM(B6)</f>
        <v>0</v>
      </c>
      <c r="C57" s="7">
        <f t="shared" si="7"/>
        <v>0</v>
      </c>
      <c r="D57" s="7">
        <f t="shared" si="7"/>
        <v>0</v>
      </c>
      <c r="E57" s="7">
        <f t="shared" si="7"/>
        <v>0</v>
      </c>
      <c r="F57" s="7">
        <f t="shared" si="7"/>
        <v>0</v>
      </c>
      <c r="G57" s="7">
        <f t="shared" si="7"/>
        <v>0</v>
      </c>
      <c r="H57" s="7">
        <f t="shared" si="7"/>
        <v>0</v>
      </c>
      <c r="I57" s="7">
        <f t="shared" si="7"/>
        <v>0</v>
      </c>
      <c r="J57" s="7">
        <f t="shared" si="7"/>
        <v>0</v>
      </c>
      <c r="K57" s="7">
        <f t="shared" si="7"/>
        <v>0</v>
      </c>
      <c r="L57" s="7">
        <f t="shared" si="7"/>
        <v>0</v>
      </c>
      <c r="M57" s="7">
        <f t="shared" si="7"/>
        <v>0</v>
      </c>
      <c r="N57" s="7">
        <v>1844.79</v>
      </c>
    </row>
    <row r="58" spans="1:14" ht="16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6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6.5">
      <c r="A60" s="2" t="s">
        <v>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7">
      <c r="A61" s="2" t="s">
        <v>25</v>
      </c>
      <c r="B61" s="6">
        <v>1844.79</v>
      </c>
      <c r="C61" s="12"/>
      <c r="D61" s="2"/>
      <c r="E61" s="2"/>
      <c r="F61" s="2"/>
      <c r="G61" s="2"/>
      <c r="H61" s="1"/>
      <c r="I61" s="2"/>
      <c r="J61" s="2"/>
      <c r="K61" s="2"/>
      <c r="L61" s="2"/>
      <c r="M61" s="2"/>
      <c r="N61" s="2"/>
    </row>
    <row r="62" spans="1:14" ht="17">
      <c r="A62" s="2" t="s">
        <v>4</v>
      </c>
      <c r="B62" s="7">
        <v>11220.08</v>
      </c>
      <c r="C62" s="12"/>
      <c r="D62" s="2"/>
      <c r="E62" s="2"/>
      <c r="F62" s="2"/>
      <c r="G62" s="2"/>
      <c r="H62" s="1"/>
      <c r="I62" s="2"/>
      <c r="J62" s="2"/>
      <c r="K62" s="2"/>
      <c r="L62" s="2"/>
      <c r="M62" s="2"/>
      <c r="N62" s="2"/>
    </row>
    <row r="63" spans="1:14" ht="17">
      <c r="A63" s="2" t="s">
        <v>13</v>
      </c>
      <c r="B63" s="7">
        <v>8882.7</v>
      </c>
      <c r="C63" s="12"/>
      <c r="D63" s="2"/>
      <c r="E63" s="2"/>
      <c r="F63" s="2"/>
      <c r="G63" s="2"/>
      <c r="H63" s="1"/>
      <c r="I63" s="2"/>
      <c r="J63" s="2"/>
      <c r="K63" s="2"/>
      <c r="L63" s="2"/>
      <c r="M63" s="2"/>
      <c r="N63" s="2"/>
    </row>
    <row r="64" spans="1:14" ht="17">
      <c r="A64" s="2" t="s">
        <v>29</v>
      </c>
      <c r="B64" s="13">
        <f>SUM(B61:B62)-B63</f>
        <v>4182.169999999998</v>
      </c>
      <c r="C64" s="1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7">
      <c r="A65" s="2"/>
      <c r="B65" s="13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7">
      <c r="A66" s="14"/>
      <c r="B66" s="15"/>
      <c r="C66" s="1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6.5">
      <c r="A67" s="2"/>
      <c r="B67" s="10"/>
      <c r="C67" s="1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7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7">
      <c r="A69" s="1" t="s">
        <v>30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7"/>
    </row>
    <row r="70" spans="1:14" ht="17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7">
      <c r="A71" s="1"/>
      <c r="B71" s="4">
        <v>45017</v>
      </c>
      <c r="C71" s="4">
        <v>45047</v>
      </c>
      <c r="D71" s="4">
        <v>45078</v>
      </c>
      <c r="E71" s="4">
        <v>45108</v>
      </c>
      <c r="F71" s="4">
        <v>45139</v>
      </c>
      <c r="G71" s="4">
        <v>45170</v>
      </c>
      <c r="H71" s="4">
        <v>45200</v>
      </c>
      <c r="I71" s="4">
        <v>45231</v>
      </c>
      <c r="J71" s="4">
        <v>45261</v>
      </c>
      <c r="K71" s="4">
        <v>45292</v>
      </c>
      <c r="L71" s="4">
        <v>45323</v>
      </c>
      <c r="M71" s="4">
        <v>45352</v>
      </c>
      <c r="N71" s="5" t="s">
        <v>2</v>
      </c>
    </row>
    <row r="72" spans="1:14" ht="17">
      <c r="A72" s="1" t="s">
        <v>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">
        <v>6485.9</v>
      </c>
    </row>
    <row r="73" spans="1:14" ht="17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7">
      <c r="A74" s="1" t="s">
        <v>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7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7">
      <c r="A76" s="1" t="s">
        <v>7</v>
      </c>
      <c r="B76" s="7"/>
      <c r="C76" s="12"/>
      <c r="D76" s="2">
        <v>13.52</v>
      </c>
      <c r="E76" s="2"/>
      <c r="F76" s="2"/>
      <c r="G76" s="2">
        <v>17.41</v>
      </c>
      <c r="H76" s="17"/>
      <c r="I76" s="2"/>
      <c r="J76" s="2">
        <v>22.69</v>
      </c>
      <c r="K76" s="2"/>
      <c r="L76" s="2"/>
      <c r="M76" s="2"/>
      <c r="N76" s="7">
        <f>SUM(B76:M76)</f>
        <v>53.620000000000005</v>
      </c>
    </row>
    <row r="77" spans="1:14" ht="17">
      <c r="A77" s="1"/>
      <c r="B77" s="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7">
      <c r="A78" s="1" t="s">
        <v>13</v>
      </c>
      <c r="B78" s="1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ht="15">
      <c r="C79" s="19"/>
    </row>
    <row r="80" spans="1:14" ht="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2" spans="1:2" ht="17">
      <c r="A82" s="2" t="s">
        <v>25</v>
      </c>
      <c r="B82" s="1">
        <v>6485.9</v>
      </c>
    </row>
    <row r="83" spans="1:2" ht="16.5">
      <c r="A83" s="2" t="s">
        <v>4</v>
      </c>
      <c r="B83" s="2">
        <v>53.62</v>
      </c>
    </row>
    <row r="84" spans="1:2" ht="16.5">
      <c r="A84" s="2" t="s">
        <v>13</v>
      </c>
      <c r="B84" s="2">
        <v>0</v>
      </c>
    </row>
    <row r="85" spans="1:3" ht="17">
      <c r="A85" s="2" t="s">
        <v>29</v>
      </c>
      <c r="B85" s="1">
        <f>SUM(B82+B83-B93)</f>
        <v>6539.5199999999995</v>
      </c>
      <c r="C85" s="21" t="s">
        <v>1</v>
      </c>
    </row>
  </sheetData>
  <printOptions/>
  <pageMargins left="0.699305555555556" right="0.699305555555556" top="0.75" bottom="0.75" header="0.3" footer="0.3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Wylie</dc:creator>
  <cp:keywords/>
  <dc:description/>
  <cp:lastModifiedBy>Sarah Wylie</cp:lastModifiedBy>
  <cp:lastPrinted>2024-02-26T23:01:51Z</cp:lastPrinted>
  <dcterms:created xsi:type="dcterms:W3CDTF">2024-02-25T22:58:44Z</dcterms:created>
  <dcterms:modified xsi:type="dcterms:W3CDTF">2024-03-06T17:50:58Z</dcterms:modified>
  <cp:category/>
  <cp:version/>
  <cp:contentType/>
  <cp:contentStatus/>
</cp:coreProperties>
</file>